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<sst xmlns="http://schemas.openxmlformats.org/spreadsheetml/2006/main" count="51" uniqueCount="44">
  <si>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</si>
  <si>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</si>
  <si>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</si>
  <si>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</si>
  <si>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</si>
  <si>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</si>
  <si>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</si>
  <si>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</si>
  <si>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</si>
  <si>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</si>
  <si>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</si>
  <si>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</si>
  <si>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</si>
  <si>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</si>
  <si>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</si>
  <si>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</si>
  <si>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</si>
  <si>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</si>
  <si>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</si>
  <si>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</si>
  <si>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</si>
  <si>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</si>
  <si>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</si>
  <si>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</si>
  <si>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</si>
  <si>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</si>
  <si>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</si>
  <si>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</si>
  <si>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</si>
  <si>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</si>
  <si>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</si>
  <si>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</si>
  <si>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</si>
  <si>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</si>
  <si>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</si>
  <si>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</si>
  <si>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</si>
  <si>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</si>
  <si>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</si>
  <si>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</si>
  <si>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Gurnard Parish Council</t>
  </si>
  <si>
    <t>Isle of Wight</t>
  </si>
  <si>
    <t>This is most significantly explained (£-3494.86) by a reduced VAT refund of £5812.87 compared with £9307.73 the previous year following significant expenditure refurbishing our toilets. We also received less interest (-£81.28), slightly more from from our toilet charge given a full year of operation (£723.52) and no grants or refunds which we'd received the previous year (-£1052.86).</t>
  </si>
  <si>
    <t>Most significantly explained by our expenditure last year refurbishing our toilets (-£38450). More mileage spent (£15.60), more spent on website (£144.98), less spent on insurance (-£23.51), more spent on IT/Stationary (£199.42), less on chairman's allowance (-£6.75), more on training (£75), more on subscriptions (£76.40), less on publications (-£119.99), more on venue hire (£9), more on election costs (£24), more on playground and grounds maintenance (£1924), more on environment officer (£76), more on toilet cleaning and maintenance with a full year of operation (£4416.38), more on water rates (£215.82), less maintaining our open space (-£658.40), less on village plants (-£38.83), more on street furniture following purchase of two new picnic tables (£1839.60), more on defibrillator maintenance (£419.63), more on village events (£6.99), less community grants awarded (-£60), less miscellaneous minor expenditure (-£13.96), less VAT (-£6759.11).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</si>
</sst>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M21" sqref="A1:IV1638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106446</v>
      </c>
      <c r="F11" s="8">
        <v>91297.02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58736</v>
      </c>
      <c r="F13" s="8">
        <v>59590</v>
      </c>
      <c r="G13" s="5">
        <f>F13-D13</f>
        <v>854</v>
      </c>
      <c r="H13" s="6">
        <f>IF((D13&gt;F13),(D13-F13)/D13,IF(D13&lt;F13,-(D13-F13)/D13,IF(D13=F13,0)))</f>
        <v>0.014539634976845546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14.75" thickBot="1">
      <c r="A15" s="42" t="s">
        <v>3</v>
      </c>
      <c r="B15" s="42"/>
      <c r="C15" s="42"/>
      <c r="D15" s="8">
        <v>11819</v>
      </c>
      <c r="F15" s="8">
        <v>7914</v>
      </c>
      <c r="G15" s="5">
        <f>F15-D15</f>
        <v>-3905</v>
      </c>
      <c r="H15" s="6">
        <f>IF((D15&gt;F15),(D15-F15)/D15,IF(D15&lt;F15,-(D15-F15)/D15,IF(D15=F15,0)))</f>
        <v>0.3304002030628649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42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15649</v>
      </c>
      <c r="F17" s="8">
        <v>17943</v>
      </c>
      <c r="G17" s="5">
        <f>F17-D17</f>
        <v>2294</v>
      </c>
      <c r="H17" s="6">
        <f>IF((D17&gt;F17),(D17-F17)/D17,IF(D17&lt;F17,-(D17-F17)/D17,IF(D17=F17,0)))</f>
        <v>0.14659083647517412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00" thickBot="1">
      <c r="A21" s="42" t="s">
        <v>21</v>
      </c>
      <c r="B21" s="42"/>
      <c r="C21" s="42"/>
      <c r="D21" s="8">
        <v>70055</v>
      </c>
      <c r="F21" s="8">
        <v>33368</v>
      </c>
      <c r="G21" s="5">
        <f>F21-D21</f>
        <v>-36687</v>
      </c>
      <c r="H21" s="6">
        <f>IF((D21&gt;F21),(D21-F21)/D21,IF(D21&lt;F21,-(D21-F21)/D21,IF(D21=F21,0)))</f>
        <v>0.5236885304403682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43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91297</v>
      </c>
      <c r="F23" s="2">
        <v>107490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91297</v>
      </c>
      <c r="F26" s="8">
        <v>107490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211482</v>
      </c>
      <c r="F28" s="8">
        <v>209442</v>
      </c>
      <c r="G28" s="5">
        <f>F28-D28</f>
        <v>-2040</v>
      </c>
      <c r="H28" s="6">
        <f>IF((D28&gt;F28),(D28-F28)/D28,IF(D28&lt;F28,-(D28-F28)/D28,IF(D28=F28,0)))</f>
        <v>0.009646211025051777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katie riley</cp:lastModifiedBy>
  <cp:lastPrinted>2020-03-19T12:45:09Z</cp:lastPrinted>
  <dcterms:created xsi:type="dcterms:W3CDTF">2012-07-11T10:01:28Z</dcterms:created>
  <dcterms:modified xsi:type="dcterms:W3CDTF">2022-04-01T07:50:40Z</dcterms:modified>
  <cp:category/>
  <cp:version/>
  <cp:contentType/>
  <cp:contentStatus/>
</cp:coreProperties>
</file>